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e\Desktop\JUDO CLUB THYEZ\"/>
    </mc:Choice>
  </mc:AlternateContent>
  <xr:revisionPtr revIDLastSave="0" documentId="13_ncr:1_{8BB059AA-869F-4B3B-BB1F-80F9C9DCB481}" xr6:coauthVersionLast="45" xr6:coauthVersionMax="45" xr10:uidLastSave="{00000000-0000-0000-0000-000000000000}"/>
  <bookViews>
    <workbookView xWindow="0" yWindow="600" windowWidth="24000" windowHeight="12900" xr2:uid="{D4D2744F-79B6-47A2-9B0E-BA93DF69260B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O5" i="1" l="1"/>
  <c r="N5" i="1"/>
  <c r="M5" i="1"/>
  <c r="L5" i="1"/>
  <c r="G7" i="1"/>
  <c r="F5" i="1" l="1"/>
  <c r="F8" i="1"/>
  <c r="I8" i="1" s="1"/>
  <c r="G8" i="1"/>
  <c r="F7" i="1"/>
  <c r="I7" i="1" s="1"/>
  <c r="F6" i="1"/>
  <c r="G6" i="1"/>
  <c r="G5" i="1"/>
  <c r="I6" i="1" l="1"/>
  <c r="I5" i="1"/>
  <c r="I10" i="1" l="1"/>
  <c r="I12" i="1" s="1"/>
</calcChain>
</file>

<file path=xl/sharedStrings.xml><?xml version="1.0" encoding="utf-8"?>
<sst xmlns="http://schemas.openxmlformats.org/spreadsheetml/2006/main" count="32" uniqueCount="29">
  <si>
    <t>Inscriptions</t>
  </si>
  <si>
    <t>Tarif Cours</t>
  </si>
  <si>
    <t xml:space="preserve">TOTAL </t>
  </si>
  <si>
    <t>Nombre
d'inscrits</t>
  </si>
  <si>
    <t>Adhésion
40 €</t>
  </si>
  <si>
    <t>Licence
15 €</t>
  </si>
  <si>
    <t>"Réduction Famille"</t>
  </si>
  <si>
    <t>Réductions Famille</t>
  </si>
  <si>
    <t>Règlement à l'année (lors de l'inscription) - Possibilité de régler en 4 fois, le tout réglé au 31/12/20 maximum</t>
  </si>
  <si>
    <t>Règlement par chèque(s) à l'ordre de "judo club de Thyez" / Pass région</t>
  </si>
  <si>
    <t>Règlement par Virement / "ASSOC JUDO CLUB DE THYEZ"/ IBAN FR76 1810 6000 6096 7249 1863 508 / Code BIC AGRIFRPP881</t>
  </si>
  <si>
    <t>(Le club ne pourra être tenu pour responsable d'erreur d'affectation si ce n'est pas le cas)</t>
  </si>
  <si>
    <t>Pour la bonne affectation de votre règlement, mentionner impérativement dans votre virement le NOM et PRENOM des
INSCRITS ainsi que les COURS CHOISIS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</si>
  <si>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(avant "Réduction Famille")</t>
    </r>
  </si>
  <si>
    <r>
      <t>Baby judo</t>
    </r>
    <r>
      <rPr>
        <sz val="11"/>
        <color theme="1"/>
        <rFont val="Calibri"/>
        <family val="2"/>
        <scheme val="minor"/>
      </rPr>
      <t xml:space="preserve"> (Enfants nés en 2016/2015)
1 cours de 1h/semaine</t>
    </r>
  </si>
  <si>
    <r>
      <t xml:space="preserve">Mini - Poussins </t>
    </r>
    <r>
      <rPr>
        <sz val="11"/>
        <color theme="1"/>
        <rFont val="Calibri"/>
        <family val="2"/>
        <scheme val="minor"/>
      </rPr>
      <t>(2014/2013)</t>
    </r>
    <r>
      <rPr>
        <b/>
        <sz val="11"/>
        <color theme="1"/>
        <rFont val="Calibri"/>
        <family val="2"/>
        <scheme val="minor"/>
      </rPr>
      <t xml:space="preserve"> et Poussins </t>
    </r>
    <r>
      <rPr>
        <sz val="11"/>
        <color theme="1"/>
        <rFont val="Calibri"/>
        <family val="2"/>
        <scheme val="minor"/>
      </rPr>
      <t>(2012/2011)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 cours / semaine</t>
    </r>
  </si>
  <si>
    <r>
      <t xml:space="preserve">Benjamins </t>
    </r>
    <r>
      <rPr>
        <sz val="11"/>
        <color theme="1"/>
        <rFont val="Calibri"/>
        <family val="2"/>
        <scheme val="minor"/>
      </rPr>
      <t xml:space="preserve">(2010-2009) </t>
    </r>
    <r>
      <rPr>
        <b/>
        <sz val="11"/>
        <color theme="1"/>
        <rFont val="Calibri"/>
        <family val="2"/>
        <scheme val="minor"/>
      </rPr>
      <t xml:space="preserve">à Adultes
</t>
    </r>
    <r>
      <rPr>
        <sz val="11"/>
        <color theme="1"/>
        <rFont val="Calibri"/>
        <family val="2"/>
        <scheme val="minor"/>
      </rPr>
      <t>2 cours / semaine</t>
    </r>
  </si>
  <si>
    <t xml:space="preserve">Réduction famille </t>
  </si>
  <si>
    <t xml:space="preserve">Premier inscrit </t>
  </si>
  <si>
    <t>Plein tarif</t>
  </si>
  <si>
    <t>Baby judo</t>
  </si>
  <si>
    <t>1 cours / semaine</t>
  </si>
  <si>
    <t>2 cours / semaine
Mini-Poussin Poussin</t>
  </si>
  <si>
    <t>2 cours / semaine 
Adultes 
Benjamins</t>
  </si>
  <si>
    <r>
      <t>A partir du 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inscrit et plus</t>
    </r>
  </si>
  <si>
    <t>Soit une remise à partir du 2ème inscrit</t>
  </si>
  <si>
    <r>
      <t xml:space="preserve">Merci de reporter dans la case </t>
    </r>
    <r>
      <rPr>
        <b/>
        <sz val="11"/>
        <color theme="1"/>
        <rFont val="Calibri"/>
        <family val="2"/>
        <scheme val="minor"/>
      </rPr>
      <t>"Réductions Famille"</t>
    </r>
    <r>
      <rPr>
        <sz val="11"/>
        <color theme="1"/>
        <rFont val="Calibri"/>
        <family val="2"/>
        <scheme val="minor"/>
      </rPr>
      <t xml:space="preserve"> le montant à déduire de vos cotisations totales.</t>
    </r>
  </si>
  <si>
    <r>
      <t xml:space="preserve">A partir de 2014 à Adultes
</t>
    </r>
    <r>
      <rPr>
        <sz val="11"/>
        <color theme="1"/>
        <rFont val="Calibri"/>
        <family val="2"/>
        <scheme val="minor"/>
      </rPr>
      <t>Pour 1 cours / semaine 
Quel que soit le type de cours choisi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</si>
  <si>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(après "Réduction Famille")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</si>
</sst>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/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28575</xdr:rowOff>
    </xdr:from>
    <xdr:to>
      <xdr:col>0</xdr:col>
      <xdr:colOff>800100</xdr:colOff>
      <xdr:row>1</xdr:row>
      <xdr:rowOff>885824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525D33F-4873-48D7-A169-DB87332E4D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9075"/>
          <a:ext cx="695325" cy="857249"/>
        </a:xfrm>
        <a:prstGeom prst="rect">
          <a:avLst/>
        </a:prstGeom>
      </xdr:spPr>
    </xdr:pic>
    <xdr:clientData/>
  </xdr:twoCellAnchor>
  <xdr:twoCellAnchor>
    <xdr:from>
      <xdr:col>2</xdr:col>
      <xdr:colOff>28576</xdr:colOff>
      <xdr:row>1</xdr:row>
      <xdr:rowOff>28575</xdr:rowOff>
    </xdr:from>
    <xdr:to>
      <xdr:col>7</xdr:col>
      <xdr:colOff>285750</xdr:colOff>
      <xdr:row>1</xdr:row>
      <xdr:rowOff>866775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FBBA7C11-04C6-4A9F-A7E4-2187EA95C05E}"/>
            </a:ext>
          </a:extLst>
        </xdr:cNvPr>
        <xdr:cNvSpPr/>
      </xdr:nvSpPr>
      <xdr:spPr>
        <a:xfrm>
          <a:off x="1076326" y="219075"/>
          <a:ext cx="4943474" cy="838200"/>
        </a:xfrm>
        <a:prstGeom prst="roundRect">
          <a:avLst/>
        </a:prstGeom>
        <a:solidFill>
          <a:sysClr val="window" lastClr="FFFFFF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>
              <a:solidFill>
                <a:sysClr val="windowText" lastClr="000000"/>
              </a:solidFill>
            </a:rPr>
            <a:t>Grilles de calcul des cotisations annuelles</a:t>
          </a:r>
        </a:p>
        <a:p>
          <a:pPr algn="ctr"/>
          <a:r>
            <a:rPr lang="fr-FR" sz="2000">
              <a:solidFill>
                <a:sysClr val="windowText" lastClr="000000"/>
              </a:solidFill>
            </a:rPr>
            <a:t>Saison</a:t>
          </a:r>
          <a:r>
            <a:rPr lang="fr-FR" sz="2000" baseline="0">
              <a:solidFill>
                <a:sysClr val="windowText" lastClr="000000"/>
              </a:solidFill>
            </a:rPr>
            <a:t> 2020 / 2021</a:t>
          </a:r>
          <a:endParaRPr lang="fr-FR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66675</xdr:colOff>
      <xdr:row>1</xdr:row>
      <xdr:rowOff>876300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36FB9BDE-6E98-4120-9458-877A7FBD8310}"/>
            </a:ext>
          </a:extLst>
        </xdr:cNvPr>
        <xdr:cNvSpPr/>
      </xdr:nvSpPr>
      <xdr:spPr>
        <a:xfrm>
          <a:off x="28575" y="209550"/>
          <a:ext cx="876300" cy="857250"/>
        </a:xfrm>
        <a:prstGeom prst="roundRect">
          <a:avLst/>
        </a:prstGeom>
        <a:solidFill>
          <a:schemeClr val="bg1">
            <a:alpha val="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381001</xdr:colOff>
      <xdr:row>1</xdr:row>
      <xdr:rowOff>38100</xdr:rowOff>
    </xdr:from>
    <xdr:to>
      <xdr:col>8</xdr:col>
      <xdr:colOff>704850</xdr:colOff>
      <xdr:row>1</xdr:row>
      <xdr:rowOff>857250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0395B4D7-323B-47CD-939F-7729AD201FBB}"/>
            </a:ext>
          </a:extLst>
        </xdr:cNvPr>
        <xdr:cNvSpPr/>
      </xdr:nvSpPr>
      <xdr:spPr>
        <a:xfrm>
          <a:off x="6115051" y="228600"/>
          <a:ext cx="1085849" cy="819150"/>
        </a:xfrm>
        <a:prstGeom prst="round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>
              <a:solidFill>
                <a:sysClr val="windowText" lastClr="000000"/>
              </a:solidFill>
            </a:rPr>
            <a:t>Cases</a:t>
          </a:r>
          <a:r>
            <a:rPr lang="fr-FR" sz="2000" baseline="0">
              <a:solidFill>
                <a:sysClr val="windowText" lastClr="000000"/>
              </a:solidFill>
            </a:rPr>
            <a:t> à remplir</a:t>
          </a:r>
          <a:endParaRPr lang="fr-FR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EA66-5B4E-4DFC-8F29-089D01E7662B}">
  <sheetPr>
    <pageSetUpPr fitToPage="1"/>
  </sheetPr>
  <dimension ref="A2:O18"/>
  <sheetViews>
    <sheetView showGridLines="0" showZeros="0" tabSelected="1" workbookViewId="0">
      <selection activeCell="E5" sqref="E5"/>
    </sheetView>
  </sheetViews>
  <sheetFormatPr baseColWidth="10" defaultRowHeight="15" x14ac:dyDescent="0.25"/>
  <cols>
    <col min="1" max="1" width="12.5703125" customWidth="1"/>
    <col min="2" max="2" width="3.140625" customWidth="1"/>
    <col min="3" max="3" width="25.42578125" customWidth="1"/>
    <col min="4" max="4" width="10.5703125" customWidth="1"/>
    <col min="9" max="9" width="10.7109375" customWidth="1"/>
    <col min="11" max="11" width="27.5703125" customWidth="1"/>
    <col min="13" max="13" width="18.28515625" customWidth="1"/>
    <col min="14" max="14" width="17" customWidth="1"/>
    <col min="15" max="15" width="18.85546875" customWidth="1"/>
  </cols>
  <sheetData>
    <row r="2" spans="1:15" ht="70.5" customHeight="1" x14ac:dyDescent="0.25">
      <c r="A2" s="9"/>
      <c r="B2" s="9"/>
      <c r="C2" s="31"/>
      <c r="D2" s="32"/>
      <c r="E2" s="32"/>
      <c r="F2" s="32"/>
      <c r="G2" s="32"/>
      <c r="H2" s="32"/>
      <c r="I2" s="33"/>
      <c r="K2" s="13" t="s">
        <v>17</v>
      </c>
      <c r="L2" s="3" t="s">
        <v>20</v>
      </c>
      <c r="M2" s="2" t="s">
        <v>21</v>
      </c>
      <c r="N2" s="2" t="s">
        <v>22</v>
      </c>
      <c r="O2" s="2" t="s">
        <v>23</v>
      </c>
    </row>
    <row r="3" spans="1:15" ht="22.5" customHeight="1" x14ac:dyDescent="0.25">
      <c r="A3" s="7"/>
      <c r="B3" s="7"/>
      <c r="C3" s="8"/>
      <c r="D3" s="8"/>
      <c r="E3" s="8"/>
      <c r="F3" s="8"/>
      <c r="G3" s="8"/>
      <c r="H3" s="8"/>
      <c r="I3" s="8"/>
      <c r="K3" s="1" t="s">
        <v>18</v>
      </c>
      <c r="L3" s="14" t="s">
        <v>19</v>
      </c>
      <c r="M3" s="14" t="s">
        <v>19</v>
      </c>
      <c r="N3" s="14" t="s">
        <v>19</v>
      </c>
      <c r="O3" s="14" t="s">
        <v>19</v>
      </c>
    </row>
    <row r="4" spans="1:15" ht="30.75" thickBot="1" x14ac:dyDescent="0.3">
      <c r="A4" s="40" t="s">
        <v>0</v>
      </c>
      <c r="B4" s="40"/>
      <c r="C4" s="40"/>
      <c r="D4" s="40"/>
      <c r="E4" s="11" t="s">
        <v>3</v>
      </c>
      <c r="F4" s="2" t="s">
        <v>4</v>
      </c>
      <c r="G4" s="2" t="s">
        <v>5</v>
      </c>
      <c r="H4" s="3" t="s">
        <v>1</v>
      </c>
      <c r="I4" s="3" t="s">
        <v>2</v>
      </c>
      <c r="K4" s="1" t="s">
        <v>24</v>
      </c>
      <c r="L4" s="14">
        <v>145</v>
      </c>
      <c r="M4" s="14">
        <v>150</v>
      </c>
      <c r="N4" s="14">
        <v>160</v>
      </c>
      <c r="O4" s="14">
        <v>170</v>
      </c>
    </row>
    <row r="5" spans="1:15" ht="30" customHeight="1" thickTop="1" thickBot="1" x14ac:dyDescent="0.3">
      <c r="A5" s="41" t="s">
        <v>14</v>
      </c>
      <c r="B5" s="42"/>
      <c r="C5" s="42"/>
      <c r="D5" s="43"/>
      <c r="E5" s="12"/>
      <c r="F5" s="10" t="str">
        <f>IF(E5&gt;0,E5*40,"")</f>
        <v/>
      </c>
      <c r="G5" s="3" t="str">
        <f>IF(E5&gt;0,E5*15,"")</f>
        <v/>
      </c>
      <c r="H5" s="3">
        <f>IF(E5&gt;1,E5*123,123)</f>
        <v>123</v>
      </c>
      <c r="I5" s="3" t="str">
        <f>IF(E5&gt;0,SUM(F5:H5),"")</f>
        <v/>
      </c>
      <c r="K5" s="19" t="s">
        <v>25</v>
      </c>
      <c r="L5" s="20">
        <f>178-L4</f>
        <v>33</v>
      </c>
      <c r="M5" s="20">
        <f>190-M4</f>
        <v>40</v>
      </c>
      <c r="N5" s="20">
        <f>230-N4</f>
        <v>70</v>
      </c>
      <c r="O5" s="20">
        <f>240-O4</f>
        <v>70</v>
      </c>
    </row>
    <row r="6" spans="1:15" ht="45.75" customHeight="1" thickTop="1" thickBot="1" x14ac:dyDescent="0.3">
      <c r="A6" s="44" t="s">
        <v>27</v>
      </c>
      <c r="B6" s="45"/>
      <c r="C6" s="45"/>
      <c r="D6" s="46"/>
      <c r="E6" s="12"/>
      <c r="F6" s="6" t="str">
        <f>IF(E6&gt;0,E6*40,"")</f>
        <v/>
      </c>
      <c r="G6" s="3" t="str">
        <f>IF(E6&gt;0,E6*15,"")</f>
        <v/>
      </c>
      <c r="H6" s="21">
        <f>IF(E6&gt;1,E6*135,135)</f>
        <v>135</v>
      </c>
      <c r="I6" s="21" t="str">
        <f t="shared" ref="I6:I8" si="0">IF(E6&gt;0,SUM(F6:H6),"")</f>
        <v/>
      </c>
    </row>
    <row r="7" spans="1:15" ht="30" customHeight="1" thickTop="1" thickBot="1" x14ac:dyDescent="0.3">
      <c r="A7" s="41" t="s">
        <v>15</v>
      </c>
      <c r="B7" s="42"/>
      <c r="C7" s="42"/>
      <c r="D7" s="43"/>
      <c r="E7" s="12"/>
      <c r="F7" s="6" t="str">
        <f>IF(E7&gt;0,E7*40,"")</f>
        <v/>
      </c>
      <c r="G7" s="3" t="str">
        <f>IF(E7&gt;0,E7*15,"")</f>
        <v/>
      </c>
      <c r="H7" s="21">
        <f>IF(E7&gt;1,E7*175,175)</f>
        <v>175</v>
      </c>
      <c r="I7" s="21" t="str">
        <f t="shared" si="0"/>
        <v/>
      </c>
    </row>
    <row r="8" spans="1:15" ht="30" customHeight="1" thickTop="1" thickBot="1" x14ac:dyDescent="0.3">
      <c r="A8" s="41" t="s">
        <v>16</v>
      </c>
      <c r="B8" s="42"/>
      <c r="C8" s="42"/>
      <c r="D8" s="43"/>
      <c r="E8" s="12"/>
      <c r="F8" s="6" t="str">
        <f>IF(E8&gt;0,E8*40,"")</f>
        <v/>
      </c>
      <c r="G8" s="3" t="str">
        <f>IF(E8&gt;0,E8*15,"")</f>
        <v/>
      </c>
      <c r="H8" s="21">
        <f>IF(E8&gt;1,E8*185,185)</f>
        <v>185</v>
      </c>
      <c r="I8" s="21" t="str">
        <f t="shared" si="0"/>
        <v/>
      </c>
    </row>
    <row r="9" spans="1:15" ht="15.75" thickTop="1" x14ac:dyDescent="0.25">
      <c r="E9" s="18"/>
    </row>
    <row r="10" spans="1:15" ht="15.75" thickBot="1" x14ac:dyDescent="0.3">
      <c r="A10" s="23" t="s">
        <v>7</v>
      </c>
      <c r="B10" s="24"/>
      <c r="C10" s="24"/>
      <c r="D10" s="25"/>
      <c r="E10" s="4"/>
      <c r="F10" s="28" t="s">
        <v>13</v>
      </c>
      <c r="G10" s="29"/>
      <c r="H10" s="30"/>
      <c r="I10" s="15">
        <f>SUM(I5:I8)</f>
        <v>0</v>
      </c>
    </row>
    <row r="11" spans="1:15" ht="16.5" thickTop="1" thickBot="1" x14ac:dyDescent="0.3">
      <c r="A11" s="34" t="s">
        <v>26</v>
      </c>
      <c r="B11" s="35"/>
      <c r="C11" s="35"/>
      <c r="D11" s="36"/>
      <c r="F11" s="26" t="s">
        <v>6</v>
      </c>
      <c r="G11" s="27"/>
      <c r="H11" s="27"/>
      <c r="I11" s="17"/>
    </row>
    <row r="12" spans="1:15" ht="15.75" thickTop="1" x14ac:dyDescent="0.25">
      <c r="A12" s="37"/>
      <c r="B12" s="38"/>
      <c r="C12" s="38"/>
      <c r="D12" s="39"/>
      <c r="F12" s="28" t="s">
        <v>28</v>
      </c>
      <c r="G12" s="29"/>
      <c r="H12" s="30"/>
      <c r="I12" s="16">
        <f>I10-I11</f>
        <v>0</v>
      </c>
    </row>
    <row r="13" spans="1:15" x14ac:dyDescent="0.25">
      <c r="I13" s="5"/>
    </row>
    <row r="14" spans="1:15" x14ac:dyDescent="0.25">
      <c r="A14" t="s">
        <v>8</v>
      </c>
    </row>
    <row r="15" spans="1:15" x14ac:dyDescent="0.25">
      <c r="A15" t="s">
        <v>9</v>
      </c>
    </row>
    <row r="16" spans="1:15" x14ac:dyDescent="0.25">
      <c r="A16" t="s">
        <v>10</v>
      </c>
    </row>
    <row r="17" spans="1:9" ht="29.25" customHeight="1" x14ac:dyDescent="0.25">
      <c r="A17" s="22" t="s">
        <v>12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t="s">
        <v>11</v>
      </c>
    </row>
  </sheetData>
  <sheetProtection algorithmName="SHA-512" hashValue="JiCbdMbPoGkcOx3sybVRQ746LIXC71Cc7tYjI7vXv1XXeOyE6SvCiyxLBES0TBs6I9edCG5kmP0c1Y81cJL4dw==" saltValue="3AshZtlpWZyMEVtnVvLAKw==" spinCount="100000" sheet="1" objects="1" scenarios="1" selectLockedCells="1"/>
  <mergeCells count="12">
    <mergeCell ref="C2:I2"/>
    <mergeCell ref="A11:D12"/>
    <mergeCell ref="A4:D4"/>
    <mergeCell ref="A5:D5"/>
    <mergeCell ref="A8:D8"/>
    <mergeCell ref="A7:D7"/>
    <mergeCell ref="A6:D6"/>
    <mergeCell ref="A17:I17"/>
    <mergeCell ref="A10:D10"/>
    <mergeCell ref="F11:H11"/>
    <mergeCell ref="F10:H10"/>
    <mergeCell ref="F12:H12"/>
  </mergeCells>
  <pageMargins left="0.15748031496062992" right="0.1574803149606299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</dc:creator>
  <cp:lastModifiedBy>Virginie</cp:lastModifiedBy>
  <cp:lastPrinted>2020-07-31T11:42:55Z</cp:lastPrinted>
  <dcterms:created xsi:type="dcterms:W3CDTF">2020-07-31T07:05:37Z</dcterms:created>
  <dcterms:modified xsi:type="dcterms:W3CDTF">2020-09-03T18:01:58Z</dcterms:modified>
</cp:coreProperties>
</file>